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8805" activeTab="0"/>
  </bookViews>
  <sheets>
    <sheet name="Trig Modelling Template (sin)" sheetId="1" r:id="rId1"/>
    <sheet name="Trig Modelling Template (cos)" sheetId="2" r:id="rId2"/>
  </sheets>
  <definedNames>
    <definedName name="a" localSheetId="1">'Trig Modelling Template (cos)'!$J$2</definedName>
    <definedName name="a">'Trig Modelling Template (sin)'!$J$3</definedName>
    <definedName name="aa" localSheetId="1">'Trig Modelling Template (cos)'!$V$2</definedName>
    <definedName name="aa">'Trig Modelling Template (sin)'!$V$2</definedName>
    <definedName name="b" localSheetId="1">'Trig Modelling Template (cos)'!$J$3</definedName>
    <definedName name="b">'Trig Modelling Template (sin)'!$J$2</definedName>
    <definedName name="bb" localSheetId="1">'Trig Modelling Template (cos)'!$V$3</definedName>
    <definedName name="bb">'Trig Modelling Template (sin)'!$V$3</definedName>
    <definedName name="h" localSheetId="1">'Trig Modelling Template (cos)'!$J$5</definedName>
    <definedName name="h">'Trig Modelling Template (sin)'!$J$5</definedName>
    <definedName name="hh" localSheetId="1">'Trig Modelling Template (cos)'!$V$5</definedName>
    <definedName name="hh">'Trig Modelling Template (sin)'!$V$5</definedName>
    <definedName name="k" localSheetId="1">'Trig Modelling Template (cos)'!$J$6</definedName>
    <definedName name="k">'Trig Modelling Template (sin)'!$J$6</definedName>
    <definedName name="kk" localSheetId="1">'Trig Modelling Template (cos)'!$V$6</definedName>
    <definedName name="kk">'Trig Modelling Template (sin)'!$V$6</definedName>
    <definedName name="max_x" localSheetId="1">'Trig Modelling Template (cos)'!$V$8</definedName>
    <definedName name="max_x">'Trig Modelling Template (sin)'!$V$8</definedName>
    <definedName name="min_x" localSheetId="1">'Trig Modelling Template (cos)'!$V$7</definedName>
    <definedName name="min_x">'Trig Modelling Template (sin)'!$V$7</definedName>
  </definedNames>
  <calcPr fullCalcOnLoad="1"/>
</workbook>
</file>

<file path=xl/sharedStrings.xml><?xml version="1.0" encoding="utf-8"?>
<sst xmlns="http://schemas.openxmlformats.org/spreadsheetml/2006/main" count="26" uniqueCount="24">
  <si>
    <t>value</t>
  </si>
  <si>
    <t>min</t>
  </si>
  <si>
    <t>max</t>
  </si>
  <si>
    <t>h</t>
  </si>
  <si>
    <t>k</t>
  </si>
  <si>
    <t>max x</t>
  </si>
  <si>
    <t>min x</t>
  </si>
  <si>
    <t>aa</t>
  </si>
  <si>
    <t>bb</t>
  </si>
  <si>
    <t>hh</t>
  </si>
  <si>
    <t>kk</t>
  </si>
  <si>
    <t>value</t>
  </si>
  <si>
    <t>min</t>
  </si>
  <si>
    <t>max</t>
  </si>
  <si>
    <t>a</t>
  </si>
  <si>
    <t>aa</t>
  </si>
  <si>
    <t>b</t>
  </si>
  <si>
    <t>bb</t>
  </si>
  <si>
    <t>h</t>
  </si>
  <si>
    <t>hh</t>
  </si>
  <si>
    <t>k</t>
  </si>
  <si>
    <t>kk</t>
  </si>
  <si>
    <t>min x</t>
  </si>
  <si>
    <t>max 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</si>
</sst>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</numFmts>
  <fonts count="8">
    <font>
      <sz val="10"/>
      <name val="Arial"/>
      <family val="0"/>
    </font>
    <font>
      <sz val="9"/>
      <name val="Abadi MT Condensed Light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825"/>
          <c:w val="0.9602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'Trig Modelling Template (sin)'!$R$1:$R$40</c:f>
              <c:numCache>
                <c:ptCount val="40"/>
                <c:pt idx="0">
                  <c:v>-68.46805520244024</c:v>
                </c:pt>
                <c:pt idx="1">
                  <c:v>-61.84953324510196</c:v>
                </c:pt>
                <c:pt idx="2">
                  <c:v>-55.23101128776368</c:v>
                </c:pt>
                <c:pt idx="3">
                  <c:v>-48.6124893304254</c:v>
                </c:pt>
                <c:pt idx="4">
                  <c:v>-41.993967373087116</c:v>
                </c:pt>
                <c:pt idx="5">
                  <c:v>-35.375445415748835</c:v>
                </c:pt>
                <c:pt idx="6">
                  <c:v>-28.756923458410558</c:v>
                </c:pt>
                <c:pt idx="7">
                  <c:v>-22.13840150107228</c:v>
                </c:pt>
                <c:pt idx="8">
                  <c:v>-15.519879543734003</c:v>
                </c:pt>
                <c:pt idx="9">
                  <c:v>-8.901357586395726</c:v>
                </c:pt>
                <c:pt idx="10">
                  <c:v>-2.2828356290574474</c:v>
                </c:pt>
                <c:pt idx="11">
                  <c:v>4.335686328280831</c:v>
                </c:pt>
                <c:pt idx="12">
                  <c:v>10.95420828561911</c:v>
                </c:pt>
                <c:pt idx="13">
                  <c:v>17.572730242957388</c:v>
                </c:pt>
                <c:pt idx="14">
                  <c:v>24.191252200295665</c:v>
                </c:pt>
                <c:pt idx="15">
                  <c:v>30.809774157633942</c:v>
                </c:pt>
                <c:pt idx="16">
                  <c:v>37.42829611497222</c:v>
                </c:pt>
                <c:pt idx="17">
                  <c:v>44.0468180723105</c:v>
                </c:pt>
                <c:pt idx="18">
                  <c:v>50.66534002964878</c:v>
                </c:pt>
                <c:pt idx="19">
                  <c:v>57.28386198698706</c:v>
                </c:pt>
                <c:pt idx="20">
                  <c:v>63.902383944325344</c:v>
                </c:pt>
                <c:pt idx="21">
                  <c:v>70.52090590166362</c:v>
                </c:pt>
                <c:pt idx="22">
                  <c:v>77.1394278590019</c:v>
                </c:pt>
                <c:pt idx="23">
                  <c:v>83.75794981634017</c:v>
                </c:pt>
                <c:pt idx="24">
                  <c:v>90.37647177367845</c:v>
                </c:pt>
                <c:pt idx="25">
                  <c:v>96.99499373101672</c:v>
                </c:pt>
                <c:pt idx="26">
                  <c:v>103.613515688355</c:v>
                </c:pt>
                <c:pt idx="27">
                  <c:v>110.23203764569327</c:v>
                </c:pt>
                <c:pt idx="28">
                  <c:v>116.85055960303154</c:v>
                </c:pt>
                <c:pt idx="29">
                  <c:v>123.46908156036982</c:v>
                </c:pt>
                <c:pt idx="30">
                  <c:v>130.0876035177081</c:v>
                </c:pt>
                <c:pt idx="31">
                  <c:v>136.70612547504638</c:v>
                </c:pt>
                <c:pt idx="32">
                  <c:v>143.32464743238467</c:v>
                </c:pt>
                <c:pt idx="33">
                  <c:v>149.94316938972295</c:v>
                </c:pt>
                <c:pt idx="34">
                  <c:v>156.56169134706124</c:v>
                </c:pt>
                <c:pt idx="35">
                  <c:v>163.18021330439953</c:v>
                </c:pt>
                <c:pt idx="36">
                  <c:v>169.79873526173782</c:v>
                </c:pt>
                <c:pt idx="37">
                  <c:v>176.4172572190761</c:v>
                </c:pt>
                <c:pt idx="38">
                  <c:v>183.0357791764144</c:v>
                </c:pt>
                <c:pt idx="39">
                  <c:v>189.65430113375268</c:v>
                </c:pt>
              </c:numCache>
            </c:numRef>
          </c:xVal>
          <c:yVal>
            <c:numRef>
              <c:f>'Trig Modelling Template (sin)'!$S$1:$S$40</c:f>
              <c:numCache>
                <c:ptCount val="40"/>
                <c:pt idx="0">
                  <c:v>-123.04393705728108</c:v>
                </c:pt>
                <c:pt idx="1">
                  <c:v>-129.8828482133354</c:v>
                </c:pt>
                <c:pt idx="2">
                  <c:v>-128.50016449524787</c:v>
                </c:pt>
                <c:pt idx="3">
                  <c:v>-119.04572113842174</c:v>
                </c:pt>
                <c:pt idx="4">
                  <c:v>-102.54405378137288</c:v>
                </c:pt>
                <c:pt idx="5">
                  <c:v>-80.7833741319883</c:v>
                </c:pt>
                <c:pt idx="6">
                  <c:v>-56.12178948201309</c:v>
                </c:pt>
                <c:pt idx="7">
                  <c:v>-31.23176519218515</c:v>
                </c:pt>
                <c:pt idx="8">
                  <c:v>-8.81052160282659</c:v>
                </c:pt>
                <c:pt idx="9">
                  <c:v>8.712251641715795</c:v>
                </c:pt>
                <c:pt idx="10">
                  <c:v>19.437690166554702</c:v>
                </c:pt>
                <c:pt idx="11">
                  <c:v>22.203526285198038</c:v>
                </c:pt>
                <c:pt idx="12">
                  <c:v>16.710038737821606</c:v>
                </c:pt>
                <c:pt idx="13">
                  <c:v>3.552532140425562</c:v>
                </c:pt>
                <c:pt idx="14">
                  <c:v>-15.843173507412082</c:v>
                </c:pt>
                <c:pt idx="15">
                  <c:v>-39.3752525433665</c:v>
                </c:pt>
                <c:pt idx="16">
                  <c:v>-64.4936390660643</c:v>
                </c:pt>
                <c:pt idx="17">
                  <c:v>-88.47636614384678</c:v>
                </c:pt>
                <c:pt idx="18">
                  <c:v>-108.72453316748366</c:v>
                </c:pt>
                <c:pt idx="19">
                  <c:v>-123.04393705728111</c:v>
                </c:pt>
                <c:pt idx="20">
                  <c:v>-129.8828482133354</c:v>
                </c:pt>
                <c:pt idx="21">
                  <c:v>-128.50016449524784</c:v>
                </c:pt>
                <c:pt idx="22">
                  <c:v>-119.04572113842171</c:v>
                </c:pt>
                <c:pt idx="23">
                  <c:v>-102.54405378137287</c:v>
                </c:pt>
                <c:pt idx="24">
                  <c:v>-80.78337413198835</c:v>
                </c:pt>
                <c:pt idx="25">
                  <c:v>-56.12178948201314</c:v>
                </c:pt>
                <c:pt idx="26">
                  <c:v>-31.2317651921852</c:v>
                </c:pt>
                <c:pt idx="27">
                  <c:v>-8.810521602826633</c:v>
                </c:pt>
                <c:pt idx="28">
                  <c:v>8.712251641715724</c:v>
                </c:pt>
                <c:pt idx="29">
                  <c:v>19.43769016655466</c:v>
                </c:pt>
                <c:pt idx="30">
                  <c:v>22.203526285198052</c:v>
                </c:pt>
                <c:pt idx="31">
                  <c:v>16.710038737821648</c:v>
                </c:pt>
                <c:pt idx="32">
                  <c:v>3.5525321404255763</c:v>
                </c:pt>
                <c:pt idx="33">
                  <c:v>-15.843173507412075</c:v>
                </c:pt>
                <c:pt idx="34">
                  <c:v>-39.37525254336655</c:v>
                </c:pt>
                <c:pt idx="35">
                  <c:v>-64.49363906606436</c:v>
                </c:pt>
                <c:pt idx="36">
                  <c:v>-88.47636614384689</c:v>
                </c:pt>
                <c:pt idx="37">
                  <c:v>-108.72453316748371</c:v>
                </c:pt>
                <c:pt idx="38">
                  <c:v>-123.04393705728118</c:v>
                </c:pt>
                <c:pt idx="39">
                  <c:v>-129.88284821333542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'Trig Modelling Template (sin)'!$R$1:$R$40</c:f>
              <c:numCache>
                <c:ptCount val="40"/>
                <c:pt idx="0">
                  <c:v>-68.46805520244024</c:v>
                </c:pt>
                <c:pt idx="1">
                  <c:v>-61.84953324510196</c:v>
                </c:pt>
                <c:pt idx="2">
                  <c:v>-55.23101128776368</c:v>
                </c:pt>
                <c:pt idx="3">
                  <c:v>-48.6124893304254</c:v>
                </c:pt>
                <c:pt idx="4">
                  <c:v>-41.993967373087116</c:v>
                </c:pt>
                <c:pt idx="5">
                  <c:v>-35.375445415748835</c:v>
                </c:pt>
                <c:pt idx="6">
                  <c:v>-28.756923458410558</c:v>
                </c:pt>
                <c:pt idx="7">
                  <c:v>-22.13840150107228</c:v>
                </c:pt>
                <c:pt idx="8">
                  <c:v>-15.519879543734003</c:v>
                </c:pt>
                <c:pt idx="9">
                  <c:v>-8.901357586395726</c:v>
                </c:pt>
                <c:pt idx="10">
                  <c:v>-2.2828356290574474</c:v>
                </c:pt>
                <c:pt idx="11">
                  <c:v>4.335686328280831</c:v>
                </c:pt>
                <c:pt idx="12">
                  <c:v>10.95420828561911</c:v>
                </c:pt>
                <c:pt idx="13">
                  <c:v>17.572730242957388</c:v>
                </c:pt>
                <c:pt idx="14">
                  <c:v>24.191252200295665</c:v>
                </c:pt>
                <c:pt idx="15">
                  <c:v>30.809774157633942</c:v>
                </c:pt>
                <c:pt idx="16">
                  <c:v>37.42829611497222</c:v>
                </c:pt>
                <c:pt idx="17">
                  <c:v>44.0468180723105</c:v>
                </c:pt>
                <c:pt idx="18">
                  <c:v>50.66534002964878</c:v>
                </c:pt>
                <c:pt idx="19">
                  <c:v>57.28386198698706</c:v>
                </c:pt>
                <c:pt idx="20">
                  <c:v>63.902383944325344</c:v>
                </c:pt>
                <c:pt idx="21">
                  <c:v>70.52090590166362</c:v>
                </c:pt>
                <c:pt idx="22">
                  <c:v>77.1394278590019</c:v>
                </c:pt>
                <c:pt idx="23">
                  <c:v>83.75794981634017</c:v>
                </c:pt>
                <c:pt idx="24">
                  <c:v>90.37647177367845</c:v>
                </c:pt>
                <c:pt idx="25">
                  <c:v>96.99499373101672</c:v>
                </c:pt>
                <c:pt idx="26">
                  <c:v>103.613515688355</c:v>
                </c:pt>
                <c:pt idx="27">
                  <c:v>110.23203764569327</c:v>
                </c:pt>
                <c:pt idx="28">
                  <c:v>116.85055960303154</c:v>
                </c:pt>
                <c:pt idx="29">
                  <c:v>123.46908156036982</c:v>
                </c:pt>
                <c:pt idx="30">
                  <c:v>130.0876035177081</c:v>
                </c:pt>
                <c:pt idx="31">
                  <c:v>136.70612547504638</c:v>
                </c:pt>
                <c:pt idx="32">
                  <c:v>143.32464743238467</c:v>
                </c:pt>
                <c:pt idx="33">
                  <c:v>149.94316938972295</c:v>
                </c:pt>
                <c:pt idx="34">
                  <c:v>156.56169134706124</c:v>
                </c:pt>
                <c:pt idx="35">
                  <c:v>163.18021330439953</c:v>
                </c:pt>
                <c:pt idx="36">
                  <c:v>169.79873526173782</c:v>
                </c:pt>
                <c:pt idx="37">
                  <c:v>176.4172572190761</c:v>
                </c:pt>
                <c:pt idx="38">
                  <c:v>183.0357791764144</c:v>
                </c:pt>
                <c:pt idx="39">
                  <c:v>189.65430113375268</c:v>
                </c:pt>
              </c:numCache>
            </c:numRef>
          </c:xVal>
          <c:yVal>
            <c:numRef>
              <c:f>'Trig Modelling Template (sin)'!$T$1:$T$40</c:f>
              <c:numCache>
                <c:ptCount val="40"/>
                <c:pt idx="0">
                  <c:v>-37.716124538624435</c:v>
                </c:pt>
                <c:pt idx="1">
                  <c:v>-22.388338545922416</c:v>
                </c:pt>
                <c:pt idx="2">
                  <c:v>-5.933248331585412</c:v>
                </c:pt>
                <c:pt idx="3">
                  <c:v>9.863500345538299</c:v>
                </c:pt>
                <c:pt idx="4">
                  <c:v>23.28770252446202</c:v>
                </c:pt>
                <c:pt idx="5">
                  <c:v>32.8826132481856</c:v>
                </c:pt>
                <c:pt idx="6">
                  <c:v>37.60702815883696</c:v>
                </c:pt>
                <c:pt idx="7">
                  <c:v>36.94827115811714</c:v>
                </c:pt>
                <c:pt idx="8">
                  <c:v>30.977828128456714</c:v>
                </c:pt>
                <c:pt idx="9">
                  <c:v>20.34358954845483</c:v>
                </c:pt>
                <c:pt idx="10">
                  <c:v>6.199543805389762</c:v>
                </c:pt>
                <c:pt idx="11">
                  <c:v>-9.919449372527623</c:v>
                </c:pt>
                <c:pt idx="12">
                  <c:v>-26.2642162384421</c:v>
                </c:pt>
                <c:pt idx="13">
                  <c:v>-41.06108291677343</c:v>
                </c:pt>
                <c:pt idx="14">
                  <c:v>-52.70434795683091</c:v>
                </c:pt>
                <c:pt idx="15">
                  <c:v>-59.930527137798116</c:v>
                </c:pt>
                <c:pt idx="16">
                  <c:v>-61.9554621208815</c:v>
                </c:pt>
                <c:pt idx="17">
                  <c:v>-58.55941442288903</c:v>
                </c:pt>
                <c:pt idx="18">
                  <c:v>-50.11091062676725</c:v>
                </c:pt>
                <c:pt idx="19">
                  <c:v>-37.526751234710616</c:v>
                </c:pt>
                <c:pt idx="20">
                  <c:v>-22.172522855750255</c:v>
                </c:pt>
                <c:pt idx="21">
                  <c:v>-5.714409778647546</c:v>
                </c:pt>
                <c:pt idx="22">
                  <c:v>10.061614207819982</c:v>
                </c:pt>
                <c:pt idx="23">
                  <c:v>23.443593109732532</c:v>
                </c:pt>
                <c:pt idx="24">
                  <c:v>32.97936388453329</c:v>
                </c:pt>
                <c:pt idx="25">
                  <c:v>37.634139823697424</c:v>
                </c:pt>
                <c:pt idx="26">
                  <c:v>36.902801793516645</c:v>
                </c:pt>
                <c:pt idx="27">
                  <c:v>30.864711902303107</c:v>
                </c:pt>
                <c:pt idx="28">
                  <c:v>20.175101416816872</c:v>
                </c:pt>
                <c:pt idx="29">
                  <c:v>5.993967479493399</c:v>
                </c:pt>
                <c:pt idx="30">
                  <c:v>-10.139805507272492</c:v>
                </c:pt>
                <c:pt idx="31">
                  <c:v>-26.47543994622772</c:v>
                </c:pt>
                <c:pt idx="32">
                  <c:v>-41.240252979115866</c:v>
                </c:pt>
                <c:pt idx="33">
                  <c:v>-52.83202149874334</c:v>
                </c:pt>
                <c:pt idx="34">
                  <c:v>-59.99284949694421</c:v>
                </c:pt>
                <c:pt idx="35">
                  <c:v>-61.94567030448264</c:v>
                </c:pt>
                <c:pt idx="36">
                  <c:v>-58.47857100278141</c:v>
                </c:pt>
                <c:pt idx="37">
                  <c:v>-49.96778843302142</c:v>
                </c:pt>
                <c:pt idx="38">
                  <c:v>-37.33688136043699</c:v>
                </c:pt>
                <c:pt idx="39">
                  <c:v>-21.956509280101386</c:v>
                </c:pt>
              </c:numCache>
            </c:numRef>
          </c:yVal>
          <c:smooth val="1"/>
        </c:ser>
        <c:axId val="5499027"/>
        <c:axId val="49491244"/>
      </c:scatterChart>
      <c:valAx>
        <c:axId val="5499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49491244"/>
        <c:crosses val="autoZero"/>
        <c:crossBetween val="midCat"/>
        <c:dispUnits/>
      </c:valAx>
      <c:valAx>
        <c:axId val="494912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5499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8"/>
          <c:w val="0.960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'Trig Modelling Template (cos)'!$R$1:$R$40</c:f>
              <c:numCache>
                <c:ptCount val="40"/>
                <c:pt idx="0">
                  <c:v>-97.58951196201357</c:v>
                </c:pt>
                <c:pt idx="1">
                  <c:v>-91.99083311182159</c:v>
                </c:pt>
                <c:pt idx="2">
                  <c:v>-86.3921542616296</c:v>
                </c:pt>
                <c:pt idx="3">
                  <c:v>-80.79347541143761</c:v>
                </c:pt>
                <c:pt idx="4">
                  <c:v>-75.19479656124562</c:v>
                </c:pt>
                <c:pt idx="5">
                  <c:v>-69.59611771105364</c:v>
                </c:pt>
                <c:pt idx="6">
                  <c:v>-63.99743886086166</c:v>
                </c:pt>
                <c:pt idx="7">
                  <c:v>-58.398760010669676</c:v>
                </c:pt>
                <c:pt idx="8">
                  <c:v>-52.800081160477696</c:v>
                </c:pt>
                <c:pt idx="9">
                  <c:v>-47.201402310285715</c:v>
                </c:pt>
                <c:pt idx="10">
                  <c:v>-41.602723460093735</c:v>
                </c:pt>
                <c:pt idx="11">
                  <c:v>-36.004044609901754</c:v>
                </c:pt>
                <c:pt idx="12">
                  <c:v>-30.405365759709774</c:v>
                </c:pt>
                <c:pt idx="13">
                  <c:v>-24.806686909517794</c:v>
                </c:pt>
                <c:pt idx="14">
                  <c:v>-19.208008059325813</c:v>
                </c:pt>
                <c:pt idx="15">
                  <c:v>-13.609329209133833</c:v>
                </c:pt>
                <c:pt idx="16">
                  <c:v>-8.010650358941852</c:v>
                </c:pt>
                <c:pt idx="17">
                  <c:v>-2.411971508749872</c:v>
                </c:pt>
                <c:pt idx="18">
                  <c:v>3.1867073414421085</c:v>
                </c:pt>
                <c:pt idx="19">
                  <c:v>8.785386191634089</c:v>
                </c:pt>
                <c:pt idx="20">
                  <c:v>14.38406504182607</c:v>
                </c:pt>
                <c:pt idx="21">
                  <c:v>19.98274389201805</c:v>
                </c:pt>
                <c:pt idx="22">
                  <c:v>25.58142274221003</c:v>
                </c:pt>
                <c:pt idx="23">
                  <c:v>31.18010159240201</c:v>
                </c:pt>
                <c:pt idx="24">
                  <c:v>36.77878044259399</c:v>
                </c:pt>
                <c:pt idx="25">
                  <c:v>42.37745929278597</c:v>
                </c:pt>
                <c:pt idx="26">
                  <c:v>47.97613814297795</c:v>
                </c:pt>
                <c:pt idx="27">
                  <c:v>53.57481699316993</c:v>
                </c:pt>
                <c:pt idx="28">
                  <c:v>59.17349584336191</c:v>
                </c:pt>
                <c:pt idx="29">
                  <c:v>64.7721746935539</c:v>
                </c:pt>
                <c:pt idx="30">
                  <c:v>70.37085354374588</c:v>
                </c:pt>
                <c:pt idx="31">
                  <c:v>75.96953239393787</c:v>
                </c:pt>
                <c:pt idx="32">
                  <c:v>81.56821124412986</c:v>
                </c:pt>
                <c:pt idx="33">
                  <c:v>87.16689009432184</c:v>
                </c:pt>
                <c:pt idx="34">
                  <c:v>92.76556894451383</c:v>
                </c:pt>
                <c:pt idx="35">
                  <c:v>98.36424779470582</c:v>
                </c:pt>
                <c:pt idx="36">
                  <c:v>103.9629266448978</c:v>
                </c:pt>
                <c:pt idx="37">
                  <c:v>109.5616054950898</c:v>
                </c:pt>
                <c:pt idx="38">
                  <c:v>115.16028434528178</c:v>
                </c:pt>
                <c:pt idx="39">
                  <c:v>120.75896319547377</c:v>
                </c:pt>
              </c:numCache>
            </c:numRef>
          </c:xVal>
          <c:yVal>
            <c:numRef>
              <c:f>'Trig Modelling Template (cos)'!$S$1:$S$40</c:f>
              <c:numCache>
                <c:ptCount val="40"/>
                <c:pt idx="0">
                  <c:v>-149.2105567359008</c:v>
                </c:pt>
                <c:pt idx="1">
                  <c:v>-151.00235111708673</c:v>
                </c:pt>
                <c:pt idx="2">
                  <c:v>-145.2150516155242</c:v>
                </c:pt>
                <c:pt idx="3">
                  <c:v>-132.47580193141155</c:v>
                </c:pt>
                <c:pt idx="4">
                  <c:v>-114.16509743784792</c:v>
                </c:pt>
                <c:pt idx="5">
                  <c:v>-92.26718708656493</c:v>
                </c:pt>
                <c:pt idx="6">
                  <c:v>-69.15504924521221</c:v>
                </c:pt>
                <c:pt idx="7">
                  <c:v>-47.33324267066894</c:v>
                </c:pt>
                <c:pt idx="8">
                  <c:v>-29.166498705503116</c:v>
                </c:pt>
                <c:pt idx="9">
                  <c:v>-16.623465944416722</c:v>
                </c:pt>
                <c:pt idx="10">
                  <c:v>-11.063376612279754</c:v>
                </c:pt>
                <c:pt idx="11">
                  <c:v>-13.088752661904309</c:v>
                </c:pt>
                <c:pt idx="12">
                  <c:v>-22.48011317136612</c:v>
                </c:pt>
                <c:pt idx="13">
                  <c:v>-38.21975850749246</c:v>
                </c:pt>
                <c:pt idx="14">
                  <c:v>-58.60205387235317</c:v>
                </c:pt>
                <c:pt idx="15">
                  <c:v>-81.41826129926721</c:v>
                </c:pt>
                <c:pt idx="16">
                  <c:v>-104.19589068359328</c:v>
                </c:pt>
                <c:pt idx="17">
                  <c:v>-124.46663245020441</c:v>
                </c:pt>
                <c:pt idx="18">
                  <c:v>-140.03383719572236</c:v>
                </c:pt>
                <c:pt idx="19">
                  <c:v>-149.21055673590084</c:v>
                </c:pt>
                <c:pt idx="20">
                  <c:v>-151.00235111708673</c:v>
                </c:pt>
                <c:pt idx="21">
                  <c:v>-145.21505161552417</c:v>
                </c:pt>
                <c:pt idx="22">
                  <c:v>-132.47580193141152</c:v>
                </c:pt>
                <c:pt idx="23">
                  <c:v>-114.16509743784789</c:v>
                </c:pt>
                <c:pt idx="24">
                  <c:v>-92.26718708656497</c:v>
                </c:pt>
                <c:pt idx="25">
                  <c:v>-69.15504924521224</c:v>
                </c:pt>
                <c:pt idx="26">
                  <c:v>-47.33324267066898</c:v>
                </c:pt>
                <c:pt idx="27">
                  <c:v>-29.16649870550311</c:v>
                </c:pt>
                <c:pt idx="28">
                  <c:v>-16.623465944416722</c:v>
                </c:pt>
                <c:pt idx="29">
                  <c:v>-11.063376612279754</c:v>
                </c:pt>
                <c:pt idx="30">
                  <c:v>-13.088752661904309</c:v>
                </c:pt>
                <c:pt idx="31">
                  <c:v>-22.480113171366128</c:v>
                </c:pt>
                <c:pt idx="32">
                  <c:v>-38.21975850749252</c:v>
                </c:pt>
                <c:pt idx="33">
                  <c:v>-58.60205387235325</c:v>
                </c:pt>
                <c:pt idx="34">
                  <c:v>-81.41826129926731</c:v>
                </c:pt>
                <c:pt idx="35">
                  <c:v>-104.19589068359343</c:v>
                </c:pt>
                <c:pt idx="36">
                  <c:v>-124.46663245020454</c:v>
                </c:pt>
                <c:pt idx="37">
                  <c:v>-140.03383719572247</c:v>
                </c:pt>
                <c:pt idx="38">
                  <c:v>-149.2105567359009</c:v>
                </c:pt>
                <c:pt idx="39">
                  <c:v>-151.00235111708673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'Trig Modelling Template (cos)'!$R$1:$R$40</c:f>
              <c:numCache>
                <c:ptCount val="40"/>
                <c:pt idx="0">
                  <c:v>-97.58951196201357</c:v>
                </c:pt>
                <c:pt idx="1">
                  <c:v>-91.99083311182159</c:v>
                </c:pt>
                <c:pt idx="2">
                  <c:v>-86.3921542616296</c:v>
                </c:pt>
                <c:pt idx="3">
                  <c:v>-80.79347541143761</c:v>
                </c:pt>
                <c:pt idx="4">
                  <c:v>-75.19479656124562</c:v>
                </c:pt>
                <c:pt idx="5">
                  <c:v>-69.59611771105364</c:v>
                </c:pt>
                <c:pt idx="6">
                  <c:v>-63.99743886086166</c:v>
                </c:pt>
                <c:pt idx="7">
                  <c:v>-58.398760010669676</c:v>
                </c:pt>
                <c:pt idx="8">
                  <c:v>-52.800081160477696</c:v>
                </c:pt>
                <c:pt idx="9">
                  <c:v>-47.201402310285715</c:v>
                </c:pt>
                <c:pt idx="10">
                  <c:v>-41.602723460093735</c:v>
                </c:pt>
                <c:pt idx="11">
                  <c:v>-36.004044609901754</c:v>
                </c:pt>
                <c:pt idx="12">
                  <c:v>-30.405365759709774</c:v>
                </c:pt>
                <c:pt idx="13">
                  <c:v>-24.806686909517794</c:v>
                </c:pt>
                <c:pt idx="14">
                  <c:v>-19.208008059325813</c:v>
                </c:pt>
                <c:pt idx="15">
                  <c:v>-13.609329209133833</c:v>
                </c:pt>
                <c:pt idx="16">
                  <c:v>-8.010650358941852</c:v>
                </c:pt>
                <c:pt idx="17">
                  <c:v>-2.411971508749872</c:v>
                </c:pt>
                <c:pt idx="18">
                  <c:v>3.1867073414421085</c:v>
                </c:pt>
                <c:pt idx="19">
                  <c:v>8.785386191634089</c:v>
                </c:pt>
                <c:pt idx="20">
                  <c:v>14.38406504182607</c:v>
                </c:pt>
                <c:pt idx="21">
                  <c:v>19.98274389201805</c:v>
                </c:pt>
                <c:pt idx="22">
                  <c:v>25.58142274221003</c:v>
                </c:pt>
                <c:pt idx="23">
                  <c:v>31.18010159240201</c:v>
                </c:pt>
                <c:pt idx="24">
                  <c:v>36.77878044259399</c:v>
                </c:pt>
                <c:pt idx="25">
                  <c:v>42.37745929278597</c:v>
                </c:pt>
                <c:pt idx="26">
                  <c:v>47.97613814297795</c:v>
                </c:pt>
                <c:pt idx="27">
                  <c:v>53.57481699316993</c:v>
                </c:pt>
                <c:pt idx="28">
                  <c:v>59.17349584336191</c:v>
                </c:pt>
                <c:pt idx="29">
                  <c:v>64.7721746935539</c:v>
                </c:pt>
                <c:pt idx="30">
                  <c:v>70.37085354374588</c:v>
                </c:pt>
                <c:pt idx="31">
                  <c:v>75.96953239393787</c:v>
                </c:pt>
                <c:pt idx="32">
                  <c:v>81.56821124412986</c:v>
                </c:pt>
                <c:pt idx="33">
                  <c:v>87.16689009432184</c:v>
                </c:pt>
                <c:pt idx="34">
                  <c:v>92.76556894451383</c:v>
                </c:pt>
                <c:pt idx="35">
                  <c:v>98.36424779470582</c:v>
                </c:pt>
                <c:pt idx="36">
                  <c:v>103.9629266448978</c:v>
                </c:pt>
                <c:pt idx="37">
                  <c:v>109.5616054950898</c:v>
                </c:pt>
                <c:pt idx="38">
                  <c:v>115.16028434528178</c:v>
                </c:pt>
                <c:pt idx="39">
                  <c:v>120.75896319547377</c:v>
                </c:pt>
              </c:numCache>
            </c:numRef>
          </c:xVal>
          <c:yVal>
            <c:numRef>
              <c:f>'Trig Modelling Template (cos)'!$T$1:$T$40</c:f>
              <c:numCache>
                <c:ptCount val="40"/>
                <c:pt idx="0">
                  <c:v>-119.19215635534924</c:v>
                </c:pt>
                <c:pt idx="1">
                  <c:v>-101.70385821348037</c:v>
                </c:pt>
                <c:pt idx="2">
                  <c:v>-82.17223137319651</c:v>
                </c:pt>
                <c:pt idx="3">
                  <c:v>-62.28094831051627</c:v>
                </c:pt>
                <c:pt idx="4">
                  <c:v>-43.744684719338174</c:v>
                </c:pt>
                <c:pt idx="5">
                  <c:v>-28.16131040702112</c:v>
                </c:pt>
                <c:pt idx="6">
                  <c:v>-16.874149133930537</c:v>
                </c:pt>
                <c:pt idx="7">
                  <c:v>-10.856180924889074</c:v>
                </c:pt>
                <c:pt idx="8">
                  <c:v>-10.626168887443882</c:v>
                </c:pt>
                <c:pt idx="9">
                  <c:v>-16.203940603791104</c:v>
                </c:pt>
                <c:pt idx="10">
                  <c:v>-27.108678946247366</c:v>
                </c:pt>
                <c:pt idx="11">
                  <c:v>-42.400369652021574</c:v>
                </c:pt>
                <c:pt idx="12">
                  <c:v>-60.760832778212205</c:v>
                </c:pt>
                <c:pt idx="13">
                  <c:v>-80.60735293376113</c:v>
                </c:pt>
                <c:pt idx="14">
                  <c:v>-100.22911309334364</c:v>
                </c:pt>
                <c:pt idx="15">
                  <c:v>-117.93467107542108</c:v>
                </c:pt>
                <c:pt idx="16">
                  <c:v>-132.1977658628881</c:v>
                </c:pt>
                <c:pt idx="17">
                  <c:v>-141.7888849162683</c:v>
                </c:pt>
                <c:pt idx="18">
                  <c:v>-145.88125106556743</c:v>
                </c:pt>
                <c:pt idx="19">
                  <c:v>-144.12209265977512</c:v>
                </c:pt>
                <c:pt idx="20">
                  <c:v>-136.66305331839163</c:v>
                </c:pt>
                <c:pt idx="21">
                  <c:v>-124.14711989240094</c:v>
                </c:pt>
                <c:pt idx="22">
                  <c:v>-107.65319547540291</c:v>
                </c:pt>
                <c:pt idx="23">
                  <c:v>-88.60309540257254</c:v>
                </c:pt>
                <c:pt idx="24">
                  <c:v>-68.63898340252828</c:v>
                </c:pt>
                <c:pt idx="25">
                  <c:v>-49.481813195996544</c:v>
                </c:pt>
                <c:pt idx="26">
                  <c:v>-32.7829782106163</c:v>
                </c:pt>
                <c:pt idx="27">
                  <c:v>-19.981957557696035</c:v>
                </c:pt>
                <c:pt idx="28">
                  <c:v>-12.182229524759407</c:v>
                </c:pt>
                <c:pt idx="29">
                  <c:v>-10.05614913460468</c:v>
                </c:pt>
                <c:pt idx="30">
                  <c:v>-13.786989550495605</c:v>
                </c:pt>
                <c:pt idx="31">
                  <c:v>-23.05314349557714</c:v>
                </c:pt>
                <c:pt idx="32">
                  <c:v>-37.0558465615662</c:v>
                </c:pt>
                <c:pt idx="33">
                  <c:v>-54.58803259187199</c:v>
                </c:pt>
                <c:pt idx="34">
                  <c:v>-74.13838564210108</c:v>
                </c:pt>
                <c:pt idx="35">
                  <c:v>-94.0216189926021</c:v>
                </c:pt>
                <c:pt idx="36">
                  <c:v>-112.52375085372461</c:v>
                </c:pt>
                <c:pt idx="37">
                  <c:v>-128.0498536540495</c:v>
                </c:pt>
                <c:pt idx="38">
                  <c:v>-139.2615405731391</c:v>
                </c:pt>
                <c:pt idx="39">
                  <c:v>-145.19233765417604</c:v>
                </c:pt>
              </c:numCache>
            </c:numRef>
          </c:yVal>
          <c:smooth val="1"/>
        </c:ser>
        <c:axId val="42768013"/>
        <c:axId val="49367798"/>
      </c:scatterChart>
      <c:valAx>
        <c:axId val="42768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49367798"/>
        <c:crosses val="autoZero"/>
        <c:crossBetween val="midCat"/>
        <c:dispUnits/>
      </c:valAx>
      <c:valAx>
        <c:axId val="493677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42768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12</xdr:col>
      <xdr:colOff>95250</xdr:colOff>
      <xdr:row>10</xdr:row>
      <xdr:rowOff>152400</xdr:rowOff>
    </xdr:to>
    <xdr:sp macro="[0]!NewGraph">
      <xdr:nvSpPr>
        <xdr:cNvPr id="1" name="TextBox 9"/>
        <xdr:cNvSpPr txBox="1">
          <a:spLocks noChangeArrowheads="1"/>
        </xdr:cNvSpPr>
      </xdr:nvSpPr>
      <xdr:spPr>
        <a:xfrm>
          <a:off x="6096000" y="1295400"/>
          <a:ext cx="1314450" cy="476250"/>
        </a:xfrm>
        <a:prstGeom prst="rect">
          <a:avLst/>
        </a:prstGeom>
        <a:solidFill>
          <a:srgbClr val="FFFF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Press here for new graph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8</xdr:col>
      <xdr:colOff>19050</xdr:colOff>
      <xdr:row>26</xdr:row>
      <xdr:rowOff>142875</xdr:rowOff>
    </xdr:to>
    <xdr:graphicFrame>
      <xdr:nvGraphicFramePr>
        <xdr:cNvPr id="2" name="Chart 10"/>
        <xdr:cNvGraphicFramePr/>
      </xdr:nvGraphicFramePr>
      <xdr:xfrm>
        <a:off x="38100" y="19050"/>
        <a:ext cx="48577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12</xdr:row>
      <xdr:rowOff>0</xdr:rowOff>
    </xdr:from>
    <xdr:to>
      <xdr:col>15</xdr:col>
      <xdr:colOff>76200</xdr:colOff>
      <xdr:row>26</xdr:row>
      <xdr:rowOff>38100</xdr:rowOff>
    </xdr:to>
    <xdr:sp>
      <xdr:nvSpPr>
        <xdr:cNvPr id="3" name="TextBox 49"/>
        <xdr:cNvSpPr txBox="1">
          <a:spLocks noChangeArrowheads="1"/>
        </xdr:cNvSpPr>
      </xdr:nvSpPr>
      <xdr:spPr>
        <a:xfrm>
          <a:off x="5067300" y="1943100"/>
          <a:ext cx="41243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The scatterplot in blue is a random sinusoidal data set.
The graph in purple is a graph of:
    y-k                  x-h
   -------  = sin     ------        or        y=a*sin((x-h)/b)+k
      a                     b
Adjust the scroll bars for a,b,h, and k so the purple model matches the blue scatterplot.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12</xdr:col>
      <xdr:colOff>95250</xdr:colOff>
      <xdr:row>10</xdr:row>
      <xdr:rowOff>152400</xdr:rowOff>
    </xdr:to>
    <xdr:sp macro="[0]!NewGraph">
      <xdr:nvSpPr>
        <xdr:cNvPr id="1" name="TextBox 5"/>
        <xdr:cNvSpPr txBox="1">
          <a:spLocks noChangeArrowheads="1"/>
        </xdr:cNvSpPr>
      </xdr:nvSpPr>
      <xdr:spPr>
        <a:xfrm>
          <a:off x="6096000" y="1295400"/>
          <a:ext cx="1314450" cy="476250"/>
        </a:xfrm>
        <a:prstGeom prst="rect">
          <a:avLst/>
        </a:prstGeom>
        <a:solidFill>
          <a:srgbClr val="FFFF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Press here for new graph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8</xdr:col>
      <xdr:colOff>19050</xdr:colOff>
      <xdr:row>26</xdr:row>
      <xdr:rowOff>142875</xdr:rowOff>
    </xdr:to>
    <xdr:graphicFrame>
      <xdr:nvGraphicFramePr>
        <xdr:cNvPr id="2" name="Chart 6"/>
        <xdr:cNvGraphicFramePr/>
      </xdr:nvGraphicFramePr>
      <xdr:xfrm>
        <a:off x="38100" y="19050"/>
        <a:ext cx="48577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12</xdr:row>
      <xdr:rowOff>0</xdr:rowOff>
    </xdr:from>
    <xdr:to>
      <xdr:col>15</xdr:col>
      <xdr:colOff>76200</xdr:colOff>
      <xdr:row>26</xdr:row>
      <xdr:rowOff>38100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067300" y="1943100"/>
          <a:ext cx="41243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The scatterplot in blue is a random sinusoidal data set.
The graph in purple is a graph of:
    y-k                  x-h
   -------  = cos     ------        or        y=b*cos((x-h)/a)+k
      b                     a
Adjust the scroll bars for a,b,h, and k so the purple model matches the blue scatterplot.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I1:W40"/>
  <sheetViews>
    <sheetView tabSelected="1" workbookViewId="0" topLeftCell="A1">
      <selection activeCell="A24" sqref="A24"/>
    </sheetView>
  </sheetViews>
  <sheetFormatPr defaultColWidth="9.140625" defaultRowHeight="12.75"/>
  <cols>
    <col min="15" max="15" width="8.7109375" style="0" customWidth="1"/>
    <col min="16" max="16" width="8.140625" style="0" customWidth="1"/>
    <col min="17" max="17" width="6.28125" style="0" customWidth="1"/>
  </cols>
  <sheetData>
    <row r="1" spans="10:20" ht="12.75">
      <c r="J1" s="5" t="s">
        <v>0</v>
      </c>
      <c r="K1" s="5" t="s">
        <v>1</v>
      </c>
      <c r="N1" s="7" t="s">
        <v>2</v>
      </c>
      <c r="R1">
        <f>V7</f>
        <v>-68.46805520244024</v>
      </c>
      <c r="S1">
        <f aca="true" t="shared" si="0" ref="S1:S40">bb*SIN((R1-hh)/aa)+kk</f>
        <v>-123.04393705728108</v>
      </c>
      <c r="T1">
        <f aca="true" t="shared" si="1" ref="T1:T20">b*SIN((R1-h)/a)+k</f>
        <v>-37.716124538624435</v>
      </c>
    </row>
    <row r="2" spans="9:23" ht="12.75">
      <c r="I2" s="5" t="s">
        <v>14</v>
      </c>
      <c r="J2" s="3">
        <f>L2*(N2-K2)/100+K2</f>
        <v>50</v>
      </c>
      <c r="K2" s="1">
        <v>0</v>
      </c>
      <c r="L2">
        <v>50</v>
      </c>
      <c r="N2" s="2">
        <v>100</v>
      </c>
      <c r="R2">
        <f>R1+(max_x-min_x)/19</f>
        <v>-61.84953324510196</v>
      </c>
      <c r="S2">
        <f t="shared" si="0"/>
        <v>-129.8828482133354</v>
      </c>
      <c r="T2">
        <f t="shared" si="1"/>
        <v>-22.388338545922416</v>
      </c>
      <c r="U2" t="s">
        <v>7</v>
      </c>
      <c r="V2">
        <v>20.014039223980035</v>
      </c>
      <c r="W2">
        <f>(W8-W7)/(2*PI())</f>
        <v>23.215163558338215</v>
      </c>
    </row>
    <row r="3" spans="9:23" ht="12.75">
      <c r="I3" s="5" t="s">
        <v>16</v>
      </c>
      <c r="J3" s="3">
        <f>L3*(N3-K3)/100+K3</f>
        <v>20</v>
      </c>
      <c r="K3" s="1">
        <v>0</v>
      </c>
      <c r="L3">
        <v>20</v>
      </c>
      <c r="N3" s="2">
        <v>100</v>
      </c>
      <c r="R3">
        <f aca="true" t="shared" si="2" ref="R3:R40">R2+(max_x-min_x)/19</f>
        <v>-55.23101128776368</v>
      </c>
      <c r="S3">
        <f t="shared" si="0"/>
        <v>-128.50016449524787</v>
      </c>
      <c r="T3">
        <f t="shared" si="1"/>
        <v>-5.933248331585412</v>
      </c>
      <c r="U3" t="s">
        <v>8</v>
      </c>
      <c r="V3">
        <v>-76.33291741122562</v>
      </c>
      <c r="W3">
        <f ca="1">RAND()*200-100</f>
        <v>84.82142973455976</v>
      </c>
    </row>
    <row r="4" spans="9:23" ht="12.75">
      <c r="I4" s="5"/>
      <c r="J4" s="3"/>
      <c r="K4" s="1"/>
      <c r="N4" s="2"/>
      <c r="R4">
        <f t="shared" si="2"/>
        <v>-48.6124893304254</v>
      </c>
      <c r="S4">
        <f t="shared" si="0"/>
        <v>-119.04572113842174</v>
      </c>
      <c r="T4">
        <f t="shared" si="1"/>
        <v>9.863500345538299</v>
      </c>
      <c r="V4">
        <v>-22.98715828785585</v>
      </c>
      <c r="W4">
        <f ca="1">RAND()*200-100</f>
        <v>50.98627768029772</v>
      </c>
    </row>
    <row r="5" spans="9:23" ht="12.75">
      <c r="I5" s="5" t="s">
        <v>3</v>
      </c>
      <c r="J5" s="3">
        <f>L5*(N5-K5)/100+K5</f>
        <v>68</v>
      </c>
      <c r="K5" s="1">
        <v>-100</v>
      </c>
      <c r="L5">
        <v>84</v>
      </c>
      <c r="N5" s="2">
        <v>100</v>
      </c>
      <c r="R5">
        <f t="shared" si="2"/>
        <v>-41.993967373087116</v>
      </c>
      <c r="S5">
        <f t="shared" si="0"/>
        <v>-102.54405378137288</v>
      </c>
      <c r="T5">
        <f t="shared" si="1"/>
        <v>23.28770252446202</v>
      </c>
      <c r="U5" t="s">
        <v>9</v>
      </c>
      <c r="V5">
        <v>34.67182295695085</v>
      </c>
      <c r="W5">
        <f ca="1">RAND()*200-100</f>
        <v>86.39163197261314</v>
      </c>
    </row>
    <row r="6" spans="9:23" ht="12.75">
      <c r="I6" s="5" t="s">
        <v>4</v>
      </c>
      <c r="J6" s="3">
        <f>L6*(N6-K6)/100+K6</f>
        <v>-12</v>
      </c>
      <c r="K6" s="1">
        <v>-100</v>
      </c>
      <c r="L6">
        <v>44</v>
      </c>
      <c r="N6" s="2">
        <v>100</v>
      </c>
      <c r="R6">
        <f t="shared" si="2"/>
        <v>-35.375445415748835</v>
      </c>
      <c r="S6">
        <f t="shared" si="0"/>
        <v>-80.7833741319883</v>
      </c>
      <c r="T6">
        <f t="shared" si="1"/>
        <v>32.8826132481856</v>
      </c>
      <c r="U6" t="s">
        <v>10</v>
      </c>
      <c r="V6">
        <v>-54.01374213426999</v>
      </c>
      <c r="W6">
        <f ca="1">RAND()*200-100</f>
        <v>-96.6931200917557</v>
      </c>
    </row>
    <row r="7" spans="9:23" ht="12.75">
      <c r="I7" s="5"/>
      <c r="J7" s="3"/>
      <c r="K7" s="1"/>
      <c r="N7" s="2"/>
      <c r="R7">
        <f t="shared" si="2"/>
        <v>-28.756923458410558</v>
      </c>
      <c r="S7">
        <f t="shared" si="0"/>
        <v>-56.12178948201309</v>
      </c>
      <c r="T7">
        <f t="shared" si="1"/>
        <v>37.60702815883696</v>
      </c>
      <c r="U7" t="s">
        <v>6</v>
      </c>
      <c r="V7">
        <v>-68.46805520244024</v>
      </c>
      <c r="W7">
        <f ca="1">RAND()*100-100</f>
        <v>-82.59095327877941</v>
      </c>
    </row>
    <row r="8" spans="18:23" ht="12.75">
      <c r="R8">
        <f t="shared" si="2"/>
        <v>-22.13840150107228</v>
      </c>
      <c r="S8">
        <f t="shared" si="0"/>
        <v>-31.23176519218515</v>
      </c>
      <c r="T8">
        <f t="shared" si="1"/>
        <v>36.94827115811714</v>
      </c>
      <c r="U8" t="s">
        <v>5</v>
      </c>
      <c r="V8">
        <v>57.28386198698705</v>
      </c>
      <c r="W8">
        <f ca="1">RAND()*100</f>
        <v>63.274221294742226</v>
      </c>
    </row>
    <row r="9" spans="18:20" ht="12.75">
      <c r="R9">
        <f t="shared" si="2"/>
        <v>-15.519879543734003</v>
      </c>
      <c r="S9">
        <f t="shared" si="0"/>
        <v>-8.81052160282659</v>
      </c>
      <c r="T9">
        <f t="shared" si="1"/>
        <v>30.977828128456714</v>
      </c>
    </row>
    <row r="10" spans="9:20" ht="12.75">
      <c r="I10" s="6"/>
      <c r="J10" s="6"/>
      <c r="R10">
        <f t="shared" si="2"/>
        <v>-8.901357586395726</v>
      </c>
      <c r="S10">
        <f t="shared" si="0"/>
        <v>8.712251641715795</v>
      </c>
      <c r="T10">
        <f t="shared" si="1"/>
        <v>20.34358954845483</v>
      </c>
    </row>
    <row r="11" spans="9:20" ht="12.75">
      <c r="I11" s="5"/>
      <c r="J11" s="5"/>
      <c r="K11" s="4"/>
      <c r="N11" s="2"/>
      <c r="R11">
        <f t="shared" si="2"/>
        <v>-2.2828356290574474</v>
      </c>
      <c r="S11">
        <f t="shared" si="0"/>
        <v>19.437690166554702</v>
      </c>
      <c r="T11">
        <f t="shared" si="1"/>
        <v>6.199543805389762</v>
      </c>
    </row>
    <row r="12" spans="9:20" ht="12.75">
      <c r="I12" s="5"/>
      <c r="J12" s="5"/>
      <c r="K12" s="4"/>
      <c r="N12" s="2"/>
      <c r="R12">
        <f t="shared" si="2"/>
        <v>4.335686328280831</v>
      </c>
      <c r="S12">
        <f t="shared" si="0"/>
        <v>22.203526285198038</v>
      </c>
      <c r="T12">
        <f t="shared" si="1"/>
        <v>-9.919449372527623</v>
      </c>
    </row>
    <row r="13" spans="18:20" ht="12.75">
      <c r="R13">
        <f t="shared" si="2"/>
        <v>10.95420828561911</v>
      </c>
      <c r="S13">
        <f t="shared" si="0"/>
        <v>16.710038737821606</v>
      </c>
      <c r="T13">
        <f t="shared" si="1"/>
        <v>-26.2642162384421</v>
      </c>
    </row>
    <row r="14" spans="18:20" ht="12.75">
      <c r="R14">
        <f t="shared" si="2"/>
        <v>17.572730242957388</v>
      </c>
      <c r="S14">
        <f t="shared" si="0"/>
        <v>3.552532140425562</v>
      </c>
      <c r="T14">
        <f t="shared" si="1"/>
        <v>-41.06108291677343</v>
      </c>
    </row>
    <row r="15" spans="18:20" ht="12.75">
      <c r="R15">
        <f t="shared" si="2"/>
        <v>24.191252200295665</v>
      </c>
      <c r="S15">
        <f t="shared" si="0"/>
        <v>-15.843173507412082</v>
      </c>
      <c r="T15">
        <f t="shared" si="1"/>
        <v>-52.70434795683091</v>
      </c>
    </row>
    <row r="16" spans="18:20" ht="12.75">
      <c r="R16">
        <f t="shared" si="2"/>
        <v>30.809774157633942</v>
      </c>
      <c r="S16">
        <f t="shared" si="0"/>
        <v>-39.3752525433665</v>
      </c>
      <c r="T16">
        <f t="shared" si="1"/>
        <v>-59.930527137798116</v>
      </c>
    </row>
    <row r="17" spans="18:20" ht="12.75">
      <c r="R17">
        <f t="shared" si="2"/>
        <v>37.42829611497222</v>
      </c>
      <c r="S17">
        <f t="shared" si="0"/>
        <v>-64.4936390660643</v>
      </c>
      <c r="T17">
        <f t="shared" si="1"/>
        <v>-61.9554621208815</v>
      </c>
    </row>
    <row r="18" spans="18:20" ht="12.75">
      <c r="R18">
        <f t="shared" si="2"/>
        <v>44.0468180723105</v>
      </c>
      <c r="S18">
        <f t="shared" si="0"/>
        <v>-88.47636614384678</v>
      </c>
      <c r="T18">
        <f t="shared" si="1"/>
        <v>-58.55941442288903</v>
      </c>
    </row>
    <row r="19" spans="18:20" ht="12.75">
      <c r="R19">
        <f t="shared" si="2"/>
        <v>50.66534002964878</v>
      </c>
      <c r="S19">
        <f t="shared" si="0"/>
        <v>-108.72453316748366</v>
      </c>
      <c r="T19">
        <f t="shared" si="1"/>
        <v>-50.11091062676725</v>
      </c>
    </row>
    <row r="20" spans="18:20" ht="12.75">
      <c r="R20">
        <f t="shared" si="2"/>
        <v>57.28386198698706</v>
      </c>
      <c r="S20">
        <f t="shared" si="0"/>
        <v>-123.04393705728111</v>
      </c>
      <c r="T20">
        <f t="shared" si="1"/>
        <v>-37.526751234710616</v>
      </c>
    </row>
    <row r="21" spans="18:20" ht="12.75">
      <c r="R21">
        <f t="shared" si="2"/>
        <v>63.902383944325344</v>
      </c>
      <c r="S21">
        <f t="shared" si="0"/>
        <v>-129.8828482133354</v>
      </c>
      <c r="T21">
        <f aca="true" t="shared" si="3" ref="T21:T40">b*SIN((R21-h)/a)+k</f>
        <v>-22.172522855750255</v>
      </c>
    </row>
    <row r="22" spans="18:20" ht="12.75">
      <c r="R22">
        <f t="shared" si="2"/>
        <v>70.52090590166362</v>
      </c>
      <c r="S22">
        <f t="shared" si="0"/>
        <v>-128.50016449524784</v>
      </c>
      <c r="T22">
        <f t="shared" si="3"/>
        <v>-5.714409778647546</v>
      </c>
    </row>
    <row r="23" spans="18:20" ht="12.75">
      <c r="R23">
        <f t="shared" si="2"/>
        <v>77.1394278590019</v>
      </c>
      <c r="S23">
        <f t="shared" si="0"/>
        <v>-119.04572113842171</v>
      </c>
      <c r="T23">
        <f t="shared" si="3"/>
        <v>10.061614207819982</v>
      </c>
    </row>
    <row r="24" spans="18:20" ht="12.75">
      <c r="R24">
        <f t="shared" si="2"/>
        <v>83.75794981634017</v>
      </c>
      <c r="S24">
        <f t="shared" si="0"/>
        <v>-102.54405378137287</v>
      </c>
      <c r="T24">
        <f t="shared" si="3"/>
        <v>23.443593109732532</v>
      </c>
    </row>
    <row r="25" spans="18:20" ht="12.75">
      <c r="R25">
        <f t="shared" si="2"/>
        <v>90.37647177367845</v>
      </c>
      <c r="S25">
        <f t="shared" si="0"/>
        <v>-80.78337413198835</v>
      </c>
      <c r="T25">
        <f t="shared" si="3"/>
        <v>32.97936388453329</v>
      </c>
    </row>
    <row r="26" spans="18:20" ht="12.75">
      <c r="R26">
        <f t="shared" si="2"/>
        <v>96.99499373101672</v>
      </c>
      <c r="S26">
        <f t="shared" si="0"/>
        <v>-56.12178948201314</v>
      </c>
      <c r="T26">
        <f t="shared" si="3"/>
        <v>37.634139823697424</v>
      </c>
    </row>
    <row r="27" spans="18:20" ht="12.75">
      <c r="R27">
        <f t="shared" si="2"/>
        <v>103.613515688355</v>
      </c>
      <c r="S27">
        <f t="shared" si="0"/>
        <v>-31.2317651921852</v>
      </c>
      <c r="T27">
        <f t="shared" si="3"/>
        <v>36.902801793516645</v>
      </c>
    </row>
    <row r="28" spans="18:20" ht="12.75">
      <c r="R28">
        <f t="shared" si="2"/>
        <v>110.23203764569327</v>
      </c>
      <c r="S28">
        <f t="shared" si="0"/>
        <v>-8.810521602826633</v>
      </c>
      <c r="T28">
        <f t="shared" si="3"/>
        <v>30.864711902303107</v>
      </c>
    </row>
    <row r="29" spans="18:20" ht="12.75">
      <c r="R29">
        <f t="shared" si="2"/>
        <v>116.85055960303154</v>
      </c>
      <c r="S29">
        <f t="shared" si="0"/>
        <v>8.712251641715724</v>
      </c>
      <c r="T29">
        <f t="shared" si="3"/>
        <v>20.175101416816872</v>
      </c>
    </row>
    <row r="30" spans="18:20" ht="12.75">
      <c r="R30">
        <f t="shared" si="2"/>
        <v>123.46908156036982</v>
      </c>
      <c r="S30">
        <f t="shared" si="0"/>
        <v>19.43769016655466</v>
      </c>
      <c r="T30">
        <f t="shared" si="3"/>
        <v>5.993967479493399</v>
      </c>
    </row>
    <row r="31" spans="18:20" ht="12.75">
      <c r="R31">
        <f t="shared" si="2"/>
        <v>130.0876035177081</v>
      </c>
      <c r="S31">
        <f t="shared" si="0"/>
        <v>22.203526285198052</v>
      </c>
      <c r="T31">
        <f t="shared" si="3"/>
        <v>-10.139805507272492</v>
      </c>
    </row>
    <row r="32" spans="18:20" ht="12.75">
      <c r="R32">
        <f t="shared" si="2"/>
        <v>136.70612547504638</v>
      </c>
      <c r="S32">
        <f t="shared" si="0"/>
        <v>16.710038737821648</v>
      </c>
      <c r="T32">
        <f t="shared" si="3"/>
        <v>-26.47543994622772</v>
      </c>
    </row>
    <row r="33" spans="18:20" ht="12.75">
      <c r="R33">
        <f t="shared" si="2"/>
        <v>143.32464743238467</v>
      </c>
      <c r="S33">
        <f t="shared" si="0"/>
        <v>3.5525321404255763</v>
      </c>
      <c r="T33">
        <f t="shared" si="3"/>
        <v>-41.240252979115866</v>
      </c>
    </row>
    <row r="34" spans="18:20" ht="12.75">
      <c r="R34">
        <f t="shared" si="2"/>
        <v>149.94316938972295</v>
      </c>
      <c r="S34">
        <f t="shared" si="0"/>
        <v>-15.843173507412075</v>
      </c>
      <c r="T34">
        <f t="shared" si="3"/>
        <v>-52.83202149874334</v>
      </c>
    </row>
    <row r="35" spans="18:20" ht="12.75">
      <c r="R35">
        <f t="shared" si="2"/>
        <v>156.56169134706124</v>
      </c>
      <c r="S35">
        <f t="shared" si="0"/>
        <v>-39.37525254336655</v>
      </c>
      <c r="T35">
        <f t="shared" si="3"/>
        <v>-59.99284949694421</v>
      </c>
    </row>
    <row r="36" spans="18:20" ht="12.75">
      <c r="R36">
        <f t="shared" si="2"/>
        <v>163.18021330439953</v>
      </c>
      <c r="S36">
        <f t="shared" si="0"/>
        <v>-64.49363906606436</v>
      </c>
      <c r="T36">
        <f t="shared" si="3"/>
        <v>-61.94567030448264</v>
      </c>
    </row>
    <row r="37" spans="18:20" ht="12.75">
      <c r="R37">
        <f t="shared" si="2"/>
        <v>169.79873526173782</v>
      </c>
      <c r="S37">
        <f t="shared" si="0"/>
        <v>-88.47636614384689</v>
      </c>
      <c r="T37">
        <f t="shared" si="3"/>
        <v>-58.47857100278141</v>
      </c>
    </row>
    <row r="38" spans="18:20" ht="12.75">
      <c r="R38">
        <f t="shared" si="2"/>
        <v>176.4172572190761</v>
      </c>
      <c r="S38">
        <f t="shared" si="0"/>
        <v>-108.72453316748371</v>
      </c>
      <c r="T38">
        <f t="shared" si="3"/>
        <v>-49.96778843302142</v>
      </c>
    </row>
    <row r="39" spans="18:20" ht="12.75">
      <c r="R39">
        <f t="shared" si="2"/>
        <v>183.0357791764144</v>
      </c>
      <c r="S39">
        <f t="shared" si="0"/>
        <v>-123.04393705728118</v>
      </c>
      <c r="T39">
        <f t="shared" si="3"/>
        <v>-37.33688136043699</v>
      </c>
    </row>
    <row r="40" spans="18:20" ht="12.75">
      <c r="R40">
        <f t="shared" si="2"/>
        <v>189.65430113375268</v>
      </c>
      <c r="S40">
        <f t="shared" si="0"/>
        <v>-129.88284821333542</v>
      </c>
      <c r="T40">
        <f t="shared" si="3"/>
        <v>-21.956509280101386</v>
      </c>
    </row>
  </sheetData>
  <printOptions/>
  <pageMargins left="0.75" right="0.75" top="1" bottom="1" header="0.5" footer="0.5"/>
  <pageSetup horizontalDpi="360" verticalDpi="36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I1:W40"/>
  <sheetViews>
    <sheetView workbookViewId="0" topLeftCell="A1">
      <selection activeCell="O4" sqref="O4"/>
    </sheetView>
  </sheetViews>
  <sheetFormatPr defaultColWidth="9.140625" defaultRowHeight="12.75"/>
  <cols>
    <col min="15" max="15" width="8.7109375" style="0" customWidth="1"/>
    <col min="16" max="16" width="8.140625" style="0" customWidth="1"/>
    <col min="17" max="17" width="6.28125" style="0" customWidth="1"/>
  </cols>
  <sheetData>
    <row r="1" spans="10:20" ht="12.75">
      <c r="J1" s="5" t="s">
        <v>11</v>
      </c>
      <c r="K1" s="5" t="s">
        <v>12</v>
      </c>
      <c r="N1" s="7" t="s">
        <v>13</v>
      </c>
      <c r="R1">
        <f>V7</f>
        <v>-97.58951196201357</v>
      </c>
      <c r="S1">
        <f>bb*COS((R1-hh)/aa)+kk</f>
        <v>-149.2105567359008</v>
      </c>
      <c r="T1">
        <f>b*COS((R1-h)/a)+k</f>
        <v>-119.19215635534924</v>
      </c>
    </row>
    <row r="2" spans="9:23" ht="12.75">
      <c r="I2" s="5" t="s">
        <v>14</v>
      </c>
      <c r="J2" s="3">
        <f>L2*(N2-K2)/100+K2</f>
        <v>19</v>
      </c>
      <c r="K2" s="1">
        <v>0</v>
      </c>
      <c r="L2">
        <v>19</v>
      </c>
      <c r="N2" s="2">
        <v>100</v>
      </c>
      <c r="R2">
        <f aca="true" t="shared" si="0" ref="R2:R40">R1+(max_x-min_x)/19</f>
        <v>-91.99083311182159</v>
      </c>
      <c r="S2">
        <f aca="true" t="shared" si="1" ref="S2:S40">bb*COS((R2-hh)/aa)+kk</f>
        <v>-151.00235111708673</v>
      </c>
      <c r="T2">
        <f aca="true" t="shared" si="2" ref="T2:T40">b*COS((R2-h)/a)+k</f>
        <v>-101.70385821348037</v>
      </c>
      <c r="U2" t="s">
        <v>15</v>
      </c>
      <c r="V2">
        <v>16.93009086204995</v>
      </c>
      <c r="W2">
        <f>(W8-W7)/(2*PI())</f>
        <v>22.827843072797602</v>
      </c>
    </row>
    <row r="3" spans="9:23" ht="12.75">
      <c r="I3" s="5" t="s">
        <v>16</v>
      </c>
      <c r="J3" s="3">
        <f>L3*(N3-K3)/100+K3</f>
        <v>68</v>
      </c>
      <c r="K3" s="1">
        <v>0</v>
      </c>
      <c r="L3">
        <v>68</v>
      </c>
      <c r="N3" s="2">
        <v>100</v>
      </c>
      <c r="R3">
        <f t="shared" si="0"/>
        <v>-86.3921542616296</v>
      </c>
      <c r="S3">
        <f t="shared" si="1"/>
        <v>-145.2150516155242</v>
      </c>
      <c r="T3">
        <f t="shared" si="2"/>
        <v>-82.17223137319651</v>
      </c>
      <c r="U3" t="s">
        <v>17</v>
      </c>
      <c r="V3">
        <v>-70.21019011412527</v>
      </c>
      <c r="W3">
        <f ca="1">RAND()*200-100</f>
        <v>85.74953122896812</v>
      </c>
    </row>
    <row r="4" spans="9:23" ht="12.75">
      <c r="I4" s="5"/>
      <c r="J4" s="3"/>
      <c r="K4" s="1"/>
      <c r="N4" s="2"/>
      <c r="R4">
        <f t="shared" si="0"/>
        <v>-80.79347541143761</v>
      </c>
      <c r="S4">
        <f t="shared" si="1"/>
        <v>-132.47580193141155</v>
      </c>
      <c r="T4">
        <f t="shared" si="2"/>
        <v>-62.28094831051627</v>
      </c>
      <c r="V4">
        <v>89.07144212924368</v>
      </c>
      <c r="W4">
        <f ca="1">RAND()*200-100</f>
        <v>-21.296356013487213</v>
      </c>
    </row>
    <row r="5" spans="9:23" ht="12.75">
      <c r="I5" s="5" t="s">
        <v>18</v>
      </c>
      <c r="J5" s="3">
        <f>L5*(N5-K5)/100+K5</f>
        <v>64</v>
      </c>
      <c r="K5" s="1">
        <v>-100</v>
      </c>
      <c r="L5">
        <v>82</v>
      </c>
      <c r="N5" s="2">
        <v>100</v>
      </c>
      <c r="R5">
        <f t="shared" si="0"/>
        <v>-75.19479656124562</v>
      </c>
      <c r="S5">
        <f t="shared" si="1"/>
        <v>-114.16509743784792</v>
      </c>
      <c r="T5">
        <f t="shared" si="2"/>
        <v>-43.744684719338174</v>
      </c>
      <c r="U5" t="s">
        <v>19</v>
      </c>
      <c r="V5">
        <v>12.898551302102675</v>
      </c>
      <c r="W5">
        <f ca="1">RAND()*200-100</f>
        <v>-70.34487154154974</v>
      </c>
    </row>
    <row r="6" spans="9:23" ht="12.75">
      <c r="I6" s="5" t="s">
        <v>20</v>
      </c>
      <c r="J6" s="3">
        <f>L6*(N6-K6)/100+K6</f>
        <v>-78</v>
      </c>
      <c r="K6" s="1">
        <v>-100</v>
      </c>
      <c r="L6">
        <v>11</v>
      </c>
      <c r="N6" s="2">
        <v>100</v>
      </c>
      <c r="R6">
        <f t="shared" si="0"/>
        <v>-69.59611771105364</v>
      </c>
      <c r="S6">
        <f t="shared" si="1"/>
        <v>-92.26718708656493</v>
      </c>
      <c r="T6">
        <f t="shared" si="2"/>
        <v>-28.16131040702112</v>
      </c>
      <c r="U6" t="s">
        <v>21</v>
      </c>
      <c r="V6">
        <v>-81.06226204970106</v>
      </c>
      <c r="W6">
        <f ca="1">RAND()*200-100</f>
        <v>75.59116372786562</v>
      </c>
    </row>
    <row r="7" spans="9:23" ht="12.75">
      <c r="I7" s="5"/>
      <c r="J7" s="3"/>
      <c r="K7" s="1"/>
      <c r="N7" s="2"/>
      <c r="R7">
        <f t="shared" si="0"/>
        <v>-63.99743886086166</v>
      </c>
      <c r="S7">
        <f t="shared" si="1"/>
        <v>-69.15504924521221</v>
      </c>
      <c r="T7">
        <f t="shared" si="2"/>
        <v>-16.874149133930537</v>
      </c>
      <c r="U7" t="s">
        <v>22</v>
      </c>
      <c r="V7">
        <v>-97.58951196201357</v>
      </c>
      <c r="W7">
        <f ca="1">RAND()*100-100</f>
        <v>-88.1175187922997</v>
      </c>
    </row>
    <row r="8" spans="18:23" ht="12.75">
      <c r="R8">
        <f t="shared" si="0"/>
        <v>-58.398760010669676</v>
      </c>
      <c r="S8">
        <f t="shared" si="1"/>
        <v>-47.33324267066894</v>
      </c>
      <c r="T8">
        <f t="shared" si="2"/>
        <v>-10.856180924889074</v>
      </c>
      <c r="U8" t="s">
        <v>23</v>
      </c>
      <c r="V8">
        <v>8.785386191634048</v>
      </c>
      <c r="W8">
        <f ca="1">RAND()*100</f>
        <v>55.31404939730349</v>
      </c>
    </row>
    <row r="9" spans="18:20" ht="12.75">
      <c r="R9">
        <f t="shared" si="0"/>
        <v>-52.800081160477696</v>
      </c>
      <c r="S9">
        <f t="shared" si="1"/>
        <v>-29.166498705503116</v>
      </c>
      <c r="T9">
        <f t="shared" si="2"/>
        <v>-10.626168887443882</v>
      </c>
    </row>
    <row r="10" spans="9:20" ht="12.75">
      <c r="I10" s="6"/>
      <c r="J10" s="6"/>
      <c r="R10">
        <f t="shared" si="0"/>
        <v>-47.201402310285715</v>
      </c>
      <c r="S10">
        <f t="shared" si="1"/>
        <v>-16.623465944416722</v>
      </c>
      <c r="T10">
        <f t="shared" si="2"/>
        <v>-16.203940603791104</v>
      </c>
    </row>
    <row r="11" spans="9:20" ht="12.75">
      <c r="I11" s="5"/>
      <c r="J11" s="5"/>
      <c r="K11" s="4"/>
      <c r="N11" s="2"/>
      <c r="R11">
        <f t="shared" si="0"/>
        <v>-41.602723460093735</v>
      </c>
      <c r="S11">
        <f t="shared" si="1"/>
        <v>-11.063376612279754</v>
      </c>
      <c r="T11">
        <f t="shared" si="2"/>
        <v>-27.108678946247366</v>
      </c>
    </row>
    <row r="12" spans="9:20" ht="12.75">
      <c r="I12" s="5"/>
      <c r="J12" s="5"/>
      <c r="K12" s="4"/>
      <c r="N12" s="2"/>
      <c r="R12">
        <f t="shared" si="0"/>
        <v>-36.004044609901754</v>
      </c>
      <c r="S12">
        <f t="shared" si="1"/>
        <v>-13.088752661904309</v>
      </c>
      <c r="T12">
        <f t="shared" si="2"/>
        <v>-42.400369652021574</v>
      </c>
    </row>
    <row r="13" spans="18:20" ht="12.75">
      <c r="R13">
        <f t="shared" si="0"/>
        <v>-30.405365759709774</v>
      </c>
      <c r="S13">
        <f t="shared" si="1"/>
        <v>-22.48011317136612</v>
      </c>
      <c r="T13">
        <f t="shared" si="2"/>
        <v>-60.760832778212205</v>
      </c>
    </row>
    <row r="14" spans="18:20" ht="12.75">
      <c r="R14">
        <f t="shared" si="0"/>
        <v>-24.806686909517794</v>
      </c>
      <c r="S14">
        <f t="shared" si="1"/>
        <v>-38.21975850749246</v>
      </c>
      <c r="T14">
        <f t="shared" si="2"/>
        <v>-80.60735293376113</v>
      </c>
    </row>
    <row r="15" spans="18:20" ht="12.75">
      <c r="R15">
        <f t="shared" si="0"/>
        <v>-19.208008059325813</v>
      </c>
      <c r="S15">
        <f t="shared" si="1"/>
        <v>-58.60205387235317</v>
      </c>
      <c r="T15">
        <f t="shared" si="2"/>
        <v>-100.22911309334364</v>
      </c>
    </row>
    <row r="16" spans="18:20" ht="12.75">
      <c r="R16">
        <f t="shared" si="0"/>
        <v>-13.609329209133833</v>
      </c>
      <c r="S16">
        <f t="shared" si="1"/>
        <v>-81.41826129926721</v>
      </c>
      <c r="T16">
        <f t="shared" si="2"/>
        <v>-117.93467107542108</v>
      </c>
    </row>
    <row r="17" spans="18:20" ht="12.75">
      <c r="R17">
        <f t="shared" si="0"/>
        <v>-8.010650358941852</v>
      </c>
      <c r="S17">
        <f t="shared" si="1"/>
        <v>-104.19589068359328</v>
      </c>
      <c r="T17">
        <f t="shared" si="2"/>
        <v>-132.1977658628881</v>
      </c>
    </row>
    <row r="18" spans="18:20" ht="12.75">
      <c r="R18">
        <f t="shared" si="0"/>
        <v>-2.411971508749872</v>
      </c>
      <c r="S18">
        <f t="shared" si="1"/>
        <v>-124.46663245020441</v>
      </c>
      <c r="T18">
        <f t="shared" si="2"/>
        <v>-141.7888849162683</v>
      </c>
    </row>
    <row r="19" spans="18:20" ht="12.75">
      <c r="R19">
        <f t="shared" si="0"/>
        <v>3.1867073414421085</v>
      </c>
      <c r="S19">
        <f t="shared" si="1"/>
        <v>-140.03383719572236</v>
      </c>
      <c r="T19">
        <f t="shared" si="2"/>
        <v>-145.88125106556743</v>
      </c>
    </row>
    <row r="20" spans="18:20" ht="12.75">
      <c r="R20">
        <f t="shared" si="0"/>
        <v>8.785386191634089</v>
      </c>
      <c r="S20">
        <f t="shared" si="1"/>
        <v>-149.21055673590084</v>
      </c>
      <c r="T20">
        <f t="shared" si="2"/>
        <v>-144.12209265977512</v>
      </c>
    </row>
    <row r="21" spans="18:20" ht="12.75">
      <c r="R21">
        <f t="shared" si="0"/>
        <v>14.38406504182607</v>
      </c>
      <c r="S21">
        <f t="shared" si="1"/>
        <v>-151.00235111708673</v>
      </c>
      <c r="T21">
        <f t="shared" si="2"/>
        <v>-136.66305331839163</v>
      </c>
    </row>
    <row r="22" spans="18:20" ht="12.75">
      <c r="R22">
        <f t="shared" si="0"/>
        <v>19.98274389201805</v>
      </c>
      <c r="S22">
        <f t="shared" si="1"/>
        <v>-145.21505161552417</v>
      </c>
      <c r="T22">
        <f t="shared" si="2"/>
        <v>-124.14711989240094</v>
      </c>
    </row>
    <row r="23" spans="18:20" ht="12.75">
      <c r="R23">
        <f t="shared" si="0"/>
        <v>25.58142274221003</v>
      </c>
      <c r="S23">
        <f t="shared" si="1"/>
        <v>-132.47580193141152</v>
      </c>
      <c r="T23">
        <f t="shared" si="2"/>
        <v>-107.65319547540291</v>
      </c>
    </row>
    <row r="24" spans="18:20" ht="12.75">
      <c r="R24">
        <f t="shared" si="0"/>
        <v>31.18010159240201</v>
      </c>
      <c r="S24">
        <f t="shared" si="1"/>
        <v>-114.16509743784789</v>
      </c>
      <c r="T24">
        <f t="shared" si="2"/>
        <v>-88.60309540257254</v>
      </c>
    </row>
    <row r="25" spans="18:20" ht="12.75">
      <c r="R25">
        <f t="shared" si="0"/>
        <v>36.77878044259399</v>
      </c>
      <c r="S25">
        <f t="shared" si="1"/>
        <v>-92.26718708656497</v>
      </c>
      <c r="T25">
        <f t="shared" si="2"/>
        <v>-68.63898340252828</v>
      </c>
    </row>
    <row r="26" spans="18:20" ht="12.75">
      <c r="R26">
        <f t="shared" si="0"/>
        <v>42.37745929278597</v>
      </c>
      <c r="S26">
        <f t="shared" si="1"/>
        <v>-69.15504924521224</v>
      </c>
      <c r="T26">
        <f t="shared" si="2"/>
        <v>-49.481813195996544</v>
      </c>
    </row>
    <row r="27" spans="18:20" ht="12.75">
      <c r="R27">
        <f t="shared" si="0"/>
        <v>47.97613814297795</v>
      </c>
      <c r="S27">
        <f t="shared" si="1"/>
        <v>-47.33324267066898</v>
      </c>
      <c r="T27">
        <f t="shared" si="2"/>
        <v>-32.7829782106163</v>
      </c>
    </row>
    <row r="28" spans="18:20" ht="12.75">
      <c r="R28">
        <f t="shared" si="0"/>
        <v>53.57481699316993</v>
      </c>
      <c r="S28">
        <f t="shared" si="1"/>
        <v>-29.16649870550311</v>
      </c>
      <c r="T28">
        <f t="shared" si="2"/>
        <v>-19.981957557696035</v>
      </c>
    </row>
    <row r="29" spans="18:20" ht="12.75">
      <c r="R29">
        <f t="shared" si="0"/>
        <v>59.17349584336191</v>
      </c>
      <c r="S29">
        <f t="shared" si="1"/>
        <v>-16.623465944416722</v>
      </c>
      <c r="T29">
        <f t="shared" si="2"/>
        <v>-12.182229524759407</v>
      </c>
    </row>
    <row r="30" spans="18:20" ht="12.75">
      <c r="R30">
        <f t="shared" si="0"/>
        <v>64.7721746935539</v>
      </c>
      <c r="S30">
        <f t="shared" si="1"/>
        <v>-11.063376612279754</v>
      </c>
      <c r="T30">
        <f t="shared" si="2"/>
        <v>-10.05614913460468</v>
      </c>
    </row>
    <row r="31" spans="18:20" ht="12.75">
      <c r="R31">
        <f t="shared" si="0"/>
        <v>70.37085354374588</v>
      </c>
      <c r="S31">
        <f t="shared" si="1"/>
        <v>-13.088752661904309</v>
      </c>
      <c r="T31">
        <f t="shared" si="2"/>
        <v>-13.786989550495605</v>
      </c>
    </row>
    <row r="32" spans="18:20" ht="12.75">
      <c r="R32">
        <f t="shared" si="0"/>
        <v>75.96953239393787</v>
      </c>
      <c r="S32">
        <f t="shared" si="1"/>
        <v>-22.480113171366128</v>
      </c>
      <c r="T32">
        <f t="shared" si="2"/>
        <v>-23.05314349557714</v>
      </c>
    </row>
    <row r="33" spans="18:20" ht="12.75">
      <c r="R33">
        <f t="shared" si="0"/>
        <v>81.56821124412986</v>
      </c>
      <c r="S33">
        <f t="shared" si="1"/>
        <v>-38.21975850749252</v>
      </c>
      <c r="T33">
        <f t="shared" si="2"/>
        <v>-37.0558465615662</v>
      </c>
    </row>
    <row r="34" spans="18:20" ht="12.75">
      <c r="R34">
        <f t="shared" si="0"/>
        <v>87.16689009432184</v>
      </c>
      <c r="S34">
        <f t="shared" si="1"/>
        <v>-58.60205387235325</v>
      </c>
      <c r="T34">
        <f t="shared" si="2"/>
        <v>-54.58803259187199</v>
      </c>
    </row>
    <row r="35" spans="18:20" ht="12.75">
      <c r="R35">
        <f t="shared" si="0"/>
        <v>92.76556894451383</v>
      </c>
      <c r="S35">
        <f t="shared" si="1"/>
        <v>-81.41826129926731</v>
      </c>
      <c r="T35">
        <f t="shared" si="2"/>
        <v>-74.13838564210108</v>
      </c>
    </row>
    <row r="36" spans="18:20" ht="12.75">
      <c r="R36">
        <f t="shared" si="0"/>
        <v>98.36424779470582</v>
      </c>
      <c r="S36">
        <f t="shared" si="1"/>
        <v>-104.19589068359343</v>
      </c>
      <c r="T36">
        <f t="shared" si="2"/>
        <v>-94.0216189926021</v>
      </c>
    </row>
    <row r="37" spans="18:20" ht="12.75">
      <c r="R37">
        <f t="shared" si="0"/>
        <v>103.9629266448978</v>
      </c>
      <c r="S37">
        <f t="shared" si="1"/>
        <v>-124.46663245020454</v>
      </c>
      <c r="T37">
        <f t="shared" si="2"/>
        <v>-112.52375085372461</v>
      </c>
    </row>
    <row r="38" spans="18:20" ht="12.75">
      <c r="R38">
        <f t="shared" si="0"/>
        <v>109.5616054950898</v>
      </c>
      <c r="S38">
        <f t="shared" si="1"/>
        <v>-140.03383719572247</v>
      </c>
      <c r="T38">
        <f t="shared" si="2"/>
        <v>-128.0498536540495</v>
      </c>
    </row>
    <row r="39" spans="18:20" ht="12.75">
      <c r="R39">
        <f t="shared" si="0"/>
        <v>115.16028434528178</v>
      </c>
      <c r="S39">
        <f t="shared" si="1"/>
        <v>-149.2105567359009</v>
      </c>
      <c r="T39">
        <f t="shared" si="2"/>
        <v>-139.2615405731391</v>
      </c>
    </row>
    <row r="40" spans="18:20" ht="12.75">
      <c r="R40">
        <f t="shared" si="0"/>
        <v>120.75896319547377</v>
      </c>
      <c r="S40">
        <f t="shared" si="1"/>
        <v>-151.00235111708673</v>
      </c>
      <c r="T40">
        <f t="shared" si="2"/>
        <v>-145.19233765417604</v>
      </c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Nils Ahbel</cp:lastModifiedBy>
  <dcterms:created xsi:type="dcterms:W3CDTF">2000-08-15T06:42:03Z</dcterms:created>
  <dcterms:modified xsi:type="dcterms:W3CDTF">2004-11-01T11:03:50Z</dcterms:modified>
  <cp:category/>
  <cp:version/>
  <cp:contentType/>
  <cp:contentStatus/>
</cp:coreProperties>
</file>